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<sst xmlns="http://schemas.openxmlformats.org/spreadsheetml/2006/main" count="79" uniqueCount="64">
  <si>
    <t>Core Effect (with Alchemist prefix 25% effect, Enkindling perfect 70% roll and specified tree flask effect)</t>
  </si>
  <si>
    <t>Flask Effect Base</t>
  </si>
  <si>
    <t>Quicksilver</t>
  </si>
  <si>
    <t>Movespeed</t>
  </si>
  <si>
    <t>Universally good.</t>
  </si>
  <si>
    <t>Enkindling</t>
  </si>
  <si>
    <t>Bismuth</t>
  </si>
  <si>
    <t>All Ele Res</t>
  </si>
  <si>
    <t>Universally good. Far better than it looks.</t>
  </si>
  <si>
    <t>Alchemist’s</t>
  </si>
  <si>
    <t>Amethyst</t>
  </si>
  <si>
    <t>Chaos Res</t>
  </si>
  <si>
    <t>Solid, unspectacular</t>
  </si>
  <si>
    <t>Tree</t>
  </si>
  <si>
    <t>Ruby</t>
  </si>
  <si>
    <t>Fire Res</t>
  </si>
  <si>
    <t>Less Fire Damage</t>
  </si>
  <si>
    <t>Niche. Huge defense, huge opportunity cost</t>
  </si>
  <si>
    <t>Sapphire</t>
  </si>
  <si>
    <t>Cold Res</t>
  </si>
  <si>
    <t>Less Cold Damage</t>
  </si>
  <si>
    <t>Topaz</t>
  </si>
  <si>
    <t>Elec Res</t>
  </si>
  <si>
    <t>Less Elec Damage</t>
  </si>
  <si>
    <t>Gold</t>
  </si>
  <si>
    <t>Rarity</t>
  </si>
  <si>
    <t>Bad but not worthless</t>
  </si>
  <si>
    <t>Corundum</t>
  </si>
  <si>
    <t>Stun Thresh</t>
  </si>
  <si>
    <t>FAR better than it looks. 75% of this stat good</t>
  </si>
  <si>
    <t>Diamond</t>
  </si>
  <si>
    <t>Crit Chance</t>
  </si>
  <si>
    <t xml:space="preserve">A few power charges. </t>
  </si>
  <si>
    <t>Granite</t>
  </si>
  <si>
    <t>Armor</t>
  </si>
  <si>
    <t>Stacks high. Very good. Iron Reflexes Molten Shell</t>
  </si>
  <si>
    <t>Jade</t>
  </si>
  <si>
    <t>Evasion</t>
  </si>
  <si>
    <t>Sulphur</t>
  </si>
  <si>
    <t>Damage</t>
  </si>
  <si>
    <t>Opportunity cost too high except for hard damage types to scale</t>
  </si>
  <si>
    <t>Basalt</t>
  </si>
  <si>
    <t>% more Arm</t>
  </si>
  <si>
    <t>Stibnite</t>
  </si>
  <si>
    <t>% more Ev</t>
  </si>
  <si>
    <t>Not sure (3.16) how realistic 30% flask effect on tree is.</t>
  </si>
  <si>
    <t xml:space="preserve">Support Mageblood with Maraketh timeless jewel. </t>
  </si>
  <si>
    <t>4% chance to transform any specific notable into</t>
  </si>
  <si>
    <t>Suffix</t>
  </si>
  <si>
    <t>"non-unique flasks have 8% increased effect on you"</t>
  </si>
  <si>
    <t>Inc Armor</t>
  </si>
  <si>
    <t>Inc Ev</t>
  </si>
  <si>
    <t>Chance to Inflict Ailment</t>
  </si>
  <si>
    <t>VERY good for niche uses (Zerphi's Heart, esp with chaos explosions).</t>
  </si>
  <si>
    <t>Stun Avoid</t>
  </si>
  <si>
    <t>Not worth opportunity cost. Can get this elsewhere at this budget</t>
  </si>
  <si>
    <t>Attack speed</t>
  </si>
  <si>
    <t>Cast Speed</t>
  </si>
  <si>
    <t>Enkindling Orb Roll Chance</t>
  </si>
  <si>
    <t>50-70%</t>
  </si>
  <si>
    <t>5 in 13</t>
  </si>
  <si>
    <t>69%+</t>
  </si>
  <si>
    <t>10 in 273</t>
  </si>
  <si>
    <t>5 in 273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</si>
</sst>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sz val="8.0"/>
      <name val="Arial"/>
    </font>
    <font>
      <sz val="8.0"/>
      <color theme="1"/>
      <name val="&quot;Liberation Sans&quot;"/>
    </font>
    <font>
      <sz val="8.0"/>
      <name val="&quot;Liberation Sans&quot;"/>
    </font>
    <font/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 readingOrder="0"/>
    </xf>
    <xf borderId="0" fillId="0" fontId="3" numFmtId="10" xfId="0" applyAlignment="1" applyFont="1" applyNumberFormat="1">
      <alignment horizontal="right" readingOrder="0"/>
    </xf>
    <xf borderId="0" fillId="0" fontId="2" numFmtId="0" xfId="0" applyAlignment="1" applyFont="1">
      <alignment horizontal="left" readingOrder="0"/>
    </xf>
    <xf borderId="0" fillId="0" fontId="2" numFmtId="10" xfId="0" applyAlignment="1" applyFont="1" applyNumberFormat="1">
      <alignment horizontal="right" readingOrder="0"/>
    </xf>
    <xf borderId="0" fillId="0" fontId="1" numFmtId="10" xfId="0" applyAlignment="1" applyFont="1" applyNumberFormat="1">
      <alignment horizontal="right" readingOrder="0"/>
    </xf>
    <xf borderId="0" fillId="0" fontId="3" numFmtId="0" xfId="0" applyAlignment="1" applyFont="1">
      <alignment horizontal="left"/>
    </xf>
    <xf borderId="0" fillId="0" fontId="2" numFmtId="0" xfId="0" applyAlignment="1" applyFont="1">
      <alignment horizontal="right"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5" numFmtId="10" xfId="0" applyAlignment="1" applyFont="1" applyNumberFormat="1">
      <alignment readingOrder="0"/>
    </xf>
    <xf borderId="0" fillId="0" fontId="5" numFmtId="10" xfId="0" applyFont="1" applyNumberFormat="1"/>
    <xf borderId="0" fillId="0" fontId="2" numFmtId="9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19050</xdr:colOff>
      <xdr:row>21</xdr:row>
      <xdr:rowOff>200025</xdr:rowOff>
    </xdr:from>
    <xdr:ext cx="2838450" cy="15335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5</xdr:row>
      <xdr:rowOff>190500</xdr:rowOff>
    </xdr:from>
    <xdr:ext cx="5705475" cy="30194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8" max="8" width="46.4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>
        <v>1.0</v>
      </c>
    </row>
    <row r="2">
      <c r="A2" s="5" t="s">
        <v>2</v>
      </c>
      <c r="B2" s="5" t="s">
        <v>3</v>
      </c>
      <c r="C2" s="6">
        <v>0.4</v>
      </c>
      <c r="D2" s="6">
        <f t="shared" ref="D2:D15" si="1">C2*J$6</f>
        <v>0.82</v>
      </c>
      <c r="E2" s="2"/>
      <c r="F2" s="2"/>
      <c r="G2" s="2"/>
      <c r="H2" s="1" t="s">
        <v>4</v>
      </c>
      <c r="I2" s="3" t="s">
        <v>5</v>
      </c>
      <c r="J2" s="4">
        <v>0.7</v>
      </c>
    </row>
    <row r="3">
      <c r="A3" s="5" t="s">
        <v>6</v>
      </c>
      <c r="B3" s="5" t="s">
        <v>7</v>
      </c>
      <c r="C3" s="6">
        <v>0.35</v>
      </c>
      <c r="D3" s="6">
        <f t="shared" si="1"/>
        <v>0.7175</v>
      </c>
      <c r="E3" s="2"/>
      <c r="F3" s="2"/>
      <c r="G3" s="2"/>
      <c r="H3" s="1" t="s">
        <v>8</v>
      </c>
      <c r="I3" s="3" t="s">
        <v>9</v>
      </c>
      <c r="J3" s="4">
        <v>0.25</v>
      </c>
    </row>
    <row r="4">
      <c r="A4" s="5" t="s">
        <v>10</v>
      </c>
      <c r="B4" s="5" t="s">
        <v>11</v>
      </c>
      <c r="C4" s="6">
        <v>0.35</v>
      </c>
      <c r="D4" s="6">
        <f t="shared" si="1"/>
        <v>0.7175</v>
      </c>
      <c r="E4" s="2"/>
      <c r="F4" s="2"/>
      <c r="G4" s="2"/>
      <c r="H4" s="1" t="s">
        <v>12</v>
      </c>
      <c r="I4" s="3" t="s">
        <v>13</v>
      </c>
      <c r="J4" s="7">
        <v>0.1</v>
      </c>
    </row>
    <row r="5">
      <c r="A5" s="5" t="s">
        <v>14</v>
      </c>
      <c r="B5" s="5" t="s">
        <v>15</v>
      </c>
      <c r="C5" s="6">
        <v>0.5</v>
      </c>
      <c r="D5" s="6">
        <f t="shared" si="1"/>
        <v>1.025</v>
      </c>
      <c r="E5" s="5" t="s">
        <v>16</v>
      </c>
      <c r="F5" s="6">
        <v>0.2</v>
      </c>
      <c r="G5" s="6">
        <f t="shared" ref="G5:G7" si="2">F5*J$6</f>
        <v>0.41</v>
      </c>
      <c r="H5" s="1" t="s">
        <v>17</v>
      </c>
      <c r="I5" s="8"/>
      <c r="J5" s="8"/>
    </row>
    <row r="6">
      <c r="A6" s="5" t="s">
        <v>18</v>
      </c>
      <c r="B6" s="5" t="s">
        <v>19</v>
      </c>
      <c r="C6" s="6">
        <v>0.5</v>
      </c>
      <c r="D6" s="6">
        <f t="shared" si="1"/>
        <v>1.025</v>
      </c>
      <c r="E6" s="5" t="s">
        <v>20</v>
      </c>
      <c r="F6" s="6">
        <v>0.2</v>
      </c>
      <c r="G6" s="6">
        <f t="shared" si="2"/>
        <v>0.41</v>
      </c>
      <c r="H6" s="1" t="s">
        <v>17</v>
      </c>
      <c r="I6" s="8"/>
      <c r="J6" s="6">
        <f>sum(J1:J4)</f>
        <v>2.05</v>
      </c>
    </row>
    <row r="7">
      <c r="A7" s="5" t="s">
        <v>21</v>
      </c>
      <c r="B7" s="5" t="s">
        <v>22</v>
      </c>
      <c r="C7" s="6">
        <v>0.5</v>
      </c>
      <c r="D7" s="6">
        <f t="shared" si="1"/>
        <v>1.025</v>
      </c>
      <c r="E7" s="5" t="s">
        <v>23</v>
      </c>
      <c r="F7" s="6">
        <v>0.2</v>
      </c>
      <c r="G7" s="6">
        <f t="shared" si="2"/>
        <v>0.41</v>
      </c>
      <c r="H7" s="1" t="s">
        <v>17</v>
      </c>
      <c r="I7" s="2"/>
      <c r="J7" s="2"/>
      <c r="K7" s="2"/>
      <c r="L7" s="2"/>
    </row>
    <row r="8">
      <c r="A8" s="5" t="s">
        <v>24</v>
      </c>
      <c r="B8" s="5" t="s">
        <v>25</v>
      </c>
      <c r="C8" s="6">
        <v>0.3</v>
      </c>
      <c r="D8" s="6">
        <f t="shared" si="1"/>
        <v>0.615</v>
      </c>
      <c r="E8" s="2"/>
      <c r="F8" s="2"/>
      <c r="G8" s="2"/>
      <c r="H8" s="1" t="s">
        <v>26</v>
      </c>
      <c r="I8" s="2"/>
      <c r="J8" s="2"/>
      <c r="K8" s="2"/>
      <c r="L8" s="2"/>
    </row>
    <row r="9">
      <c r="A9" s="5" t="s">
        <v>27</v>
      </c>
      <c r="B9" s="5" t="s">
        <v>28</v>
      </c>
      <c r="C9" s="6">
        <v>0.3</v>
      </c>
      <c r="D9" s="6">
        <f t="shared" si="1"/>
        <v>0.615</v>
      </c>
      <c r="E9" s="2"/>
      <c r="F9" s="2"/>
      <c r="G9" s="2"/>
      <c r="H9" s="1" t="s">
        <v>29</v>
      </c>
      <c r="I9" s="2"/>
      <c r="J9" s="2"/>
      <c r="K9" s="2"/>
      <c r="L9" s="2"/>
    </row>
    <row r="10">
      <c r="A10" s="5" t="s">
        <v>30</v>
      </c>
      <c r="B10" s="5" t="s">
        <v>31</v>
      </c>
      <c r="C10" s="6">
        <v>1.0</v>
      </c>
      <c r="D10" s="6">
        <f t="shared" si="1"/>
        <v>2.05</v>
      </c>
      <c r="E10" s="2"/>
      <c r="F10" s="2"/>
      <c r="G10" s="2"/>
      <c r="H10" s="1" t="s">
        <v>32</v>
      </c>
      <c r="I10" s="2"/>
      <c r="J10" s="2"/>
      <c r="K10" s="2"/>
      <c r="L10" s="2"/>
    </row>
    <row r="11">
      <c r="A11" s="5" t="s">
        <v>33</v>
      </c>
      <c r="B11" s="5" t="s">
        <v>34</v>
      </c>
      <c r="C11" s="9">
        <v>1500.0</v>
      </c>
      <c r="D11" s="9">
        <f t="shared" si="1"/>
        <v>3075</v>
      </c>
      <c r="E11" s="2"/>
      <c r="F11" s="2"/>
      <c r="G11" s="2"/>
      <c r="H11" s="1" t="s">
        <v>35</v>
      </c>
      <c r="I11" s="2"/>
      <c r="J11" s="2"/>
      <c r="K11" s="2"/>
      <c r="L11" s="2"/>
    </row>
    <row r="12">
      <c r="A12" s="5" t="s">
        <v>36</v>
      </c>
      <c r="B12" s="5" t="s">
        <v>37</v>
      </c>
      <c r="C12" s="9">
        <v>1500.0</v>
      </c>
      <c r="D12" s="9">
        <f t="shared" si="1"/>
        <v>3075</v>
      </c>
      <c r="E12" s="2"/>
      <c r="F12" s="2"/>
      <c r="G12" s="2"/>
      <c r="H12" s="1" t="s">
        <v>35</v>
      </c>
      <c r="I12" s="2"/>
      <c r="J12" s="2"/>
      <c r="K12" s="2"/>
      <c r="L12" s="2"/>
    </row>
    <row r="13">
      <c r="A13" s="5" t="s">
        <v>38</v>
      </c>
      <c r="B13" s="5" t="s">
        <v>39</v>
      </c>
      <c r="C13" s="6">
        <v>0.4</v>
      </c>
      <c r="D13" s="6">
        <f t="shared" si="1"/>
        <v>0.82</v>
      </c>
      <c r="E13" s="2"/>
      <c r="F13" s="2"/>
      <c r="G13" s="2"/>
      <c r="H13" s="1" t="s">
        <v>40</v>
      </c>
      <c r="I13" s="2"/>
      <c r="J13" s="2"/>
      <c r="K13" s="2"/>
      <c r="L13" s="2"/>
    </row>
    <row r="14">
      <c r="A14" s="5" t="s">
        <v>41</v>
      </c>
      <c r="B14" s="5" t="s">
        <v>42</v>
      </c>
      <c r="C14" s="6">
        <v>0.2</v>
      </c>
      <c r="D14" s="6">
        <f t="shared" si="1"/>
        <v>0.41</v>
      </c>
      <c r="E14" s="2"/>
      <c r="F14" s="2"/>
      <c r="G14" s="2"/>
      <c r="H14" s="1" t="s">
        <v>35</v>
      </c>
      <c r="L14" s="2"/>
    </row>
    <row r="15">
      <c r="A15" s="5" t="s">
        <v>43</v>
      </c>
      <c r="B15" s="5" t="s">
        <v>44</v>
      </c>
      <c r="C15" s="6">
        <v>0.2</v>
      </c>
      <c r="D15" s="6">
        <f t="shared" si="1"/>
        <v>0.41</v>
      </c>
      <c r="E15" s="2"/>
      <c r="F15" s="2"/>
      <c r="G15" s="2"/>
      <c r="H15" s="1" t="s">
        <v>35</v>
      </c>
      <c r="L15" s="2"/>
    </row>
    <row r="16">
      <c r="A16" s="2"/>
      <c r="B16" s="2"/>
      <c r="C16" s="2"/>
      <c r="D16" s="2"/>
      <c r="E16" s="2"/>
      <c r="F16" s="2"/>
      <c r="G16" s="2"/>
      <c r="H16" s="2"/>
      <c r="L16" s="2"/>
    </row>
    <row r="17">
      <c r="A17" s="2"/>
      <c r="B17" s="2"/>
      <c r="C17" s="2"/>
      <c r="D17" s="2"/>
      <c r="E17" s="2"/>
      <c r="F17" s="2"/>
      <c r="G17" s="2"/>
      <c r="H17" s="10" t="s">
        <v>45</v>
      </c>
      <c r="L17" s="2"/>
    </row>
    <row r="18">
      <c r="A18" s="2"/>
      <c r="B18" s="2"/>
      <c r="C18" s="2"/>
      <c r="D18" s="2"/>
      <c r="E18" s="2"/>
      <c r="F18" s="2"/>
      <c r="G18" s="2"/>
      <c r="H18" s="10" t="s">
        <v>46</v>
      </c>
      <c r="K18" s="2"/>
      <c r="L18" s="2"/>
    </row>
    <row r="19">
      <c r="A19" s="2"/>
      <c r="B19" s="2"/>
      <c r="C19" s="2"/>
      <c r="D19" s="2"/>
      <c r="E19" s="2"/>
      <c r="F19" s="2"/>
      <c r="G19" s="2"/>
      <c r="H19" s="11" t="s">
        <v>47</v>
      </c>
      <c r="K19" s="2"/>
      <c r="L19" s="2"/>
    </row>
    <row r="20">
      <c r="A20" s="5" t="s">
        <v>48</v>
      </c>
      <c r="B20" s="2"/>
      <c r="C20" s="2"/>
      <c r="D20" s="2"/>
      <c r="E20" s="2"/>
      <c r="F20" s="2"/>
      <c r="G20" s="2"/>
      <c r="H20" s="10" t="s">
        <v>49</v>
      </c>
      <c r="K20" s="2"/>
      <c r="L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>
      <c r="A22" s="2"/>
      <c r="B22" s="5" t="s">
        <v>3</v>
      </c>
      <c r="C22" s="6">
        <v>0.14</v>
      </c>
      <c r="D22" s="6">
        <f t="shared" ref="D22:D30" si="3">C22*J$6</f>
        <v>0.287</v>
      </c>
      <c r="E22" s="2"/>
      <c r="F22" s="2"/>
      <c r="G22" s="2"/>
      <c r="H22" s="1" t="s">
        <v>4</v>
      </c>
      <c r="I22" s="2"/>
      <c r="J22" s="2"/>
      <c r="K22" s="2"/>
      <c r="L22" s="2"/>
    </row>
    <row r="23">
      <c r="A23" s="2"/>
      <c r="B23" s="5" t="s">
        <v>50</v>
      </c>
      <c r="C23" s="6">
        <v>0.6</v>
      </c>
      <c r="D23" s="6">
        <f t="shared" si="3"/>
        <v>1.23</v>
      </c>
      <c r="E23" s="2"/>
      <c r="F23" s="2"/>
      <c r="G23" s="2"/>
      <c r="H23" s="1" t="s">
        <v>35</v>
      </c>
      <c r="I23" s="2"/>
      <c r="J23" s="2"/>
    </row>
    <row r="24">
      <c r="A24" s="2"/>
      <c r="B24" s="5" t="s">
        <v>51</v>
      </c>
      <c r="C24" s="6">
        <v>0.6</v>
      </c>
      <c r="D24" s="6">
        <f t="shared" si="3"/>
        <v>1.23</v>
      </c>
      <c r="E24" s="2"/>
      <c r="F24" s="2"/>
      <c r="G24" s="2"/>
      <c r="H24" s="1" t="s">
        <v>35</v>
      </c>
      <c r="I24" s="2"/>
      <c r="J24" s="2"/>
    </row>
    <row r="25">
      <c r="A25" s="2"/>
      <c r="B25" s="5" t="s">
        <v>7</v>
      </c>
      <c r="C25" s="6">
        <v>0.4</v>
      </c>
      <c r="D25" s="6">
        <f t="shared" si="3"/>
        <v>0.82</v>
      </c>
      <c r="E25" s="2"/>
      <c r="F25" s="2"/>
      <c r="G25" s="2"/>
      <c r="H25" s="1" t="s">
        <v>4</v>
      </c>
      <c r="I25" s="2"/>
      <c r="J25" s="2"/>
    </row>
    <row r="26">
      <c r="A26" s="2"/>
      <c r="B26" s="5" t="s">
        <v>31</v>
      </c>
      <c r="C26" s="6">
        <v>0.55</v>
      </c>
      <c r="D26" s="6">
        <f t="shared" si="3"/>
        <v>1.1275</v>
      </c>
      <c r="E26" s="2"/>
      <c r="F26" s="2"/>
      <c r="G26" s="2"/>
      <c r="H26" s="1" t="s">
        <v>32</v>
      </c>
      <c r="I26" s="2"/>
      <c r="J26" s="2"/>
    </row>
    <row r="27">
      <c r="A27" s="2"/>
      <c r="B27" s="5" t="s">
        <v>52</v>
      </c>
      <c r="C27" s="6">
        <v>0.34</v>
      </c>
      <c r="D27" s="6">
        <f t="shared" si="3"/>
        <v>0.697</v>
      </c>
      <c r="E27" s="2"/>
      <c r="F27" s="2"/>
      <c r="G27" s="2"/>
      <c r="H27" s="1" t="s">
        <v>53</v>
      </c>
      <c r="I27" s="2"/>
      <c r="J27" s="2"/>
      <c r="K27" s="2"/>
      <c r="L27" s="2"/>
    </row>
    <row r="28">
      <c r="A28" s="2"/>
      <c r="B28" s="5" t="s">
        <v>54</v>
      </c>
      <c r="C28" s="6">
        <v>0.45</v>
      </c>
      <c r="D28" s="6">
        <f t="shared" si="3"/>
        <v>0.9225</v>
      </c>
      <c r="E28" s="2"/>
      <c r="F28" s="2"/>
      <c r="G28" s="2"/>
      <c r="H28" s="1" t="s">
        <v>55</v>
      </c>
      <c r="I28" s="2"/>
      <c r="J28" s="2"/>
      <c r="K28" s="2"/>
      <c r="L28" s="2"/>
    </row>
    <row r="29">
      <c r="A29" s="2"/>
      <c r="B29" s="5" t="s">
        <v>56</v>
      </c>
      <c r="C29" s="6">
        <v>0.17</v>
      </c>
      <c r="D29" s="6">
        <f t="shared" si="3"/>
        <v>0.3485</v>
      </c>
      <c r="E29" s="2"/>
      <c r="F29" s="2"/>
      <c r="G29" s="2"/>
      <c r="H29" s="1" t="s">
        <v>4</v>
      </c>
      <c r="I29" s="2"/>
      <c r="J29" s="2"/>
      <c r="K29" s="2"/>
      <c r="L29" s="2"/>
    </row>
    <row r="30">
      <c r="A30" s="2"/>
      <c r="B30" s="5" t="s">
        <v>57</v>
      </c>
      <c r="C30" s="6">
        <v>0.17</v>
      </c>
      <c r="D30" s="6">
        <f t="shared" si="3"/>
        <v>0.3485</v>
      </c>
      <c r="E30" s="2"/>
      <c r="F30" s="2"/>
      <c r="G30" s="2"/>
      <c r="H30" s="1" t="s">
        <v>4</v>
      </c>
      <c r="I30" s="2"/>
      <c r="J30" s="2"/>
      <c r="K30" s="2"/>
      <c r="L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>
      <c r="C32" s="5" t="s">
        <v>58</v>
      </c>
      <c r="D32" s="2"/>
    </row>
    <row r="33">
      <c r="C33" s="5" t="s">
        <v>59</v>
      </c>
      <c r="D33" s="5" t="s">
        <v>60</v>
      </c>
      <c r="E33" s="12">
        <f>5/13</f>
        <v>0.3846153846</v>
      </c>
    </row>
    <row r="34">
      <c r="C34" s="5" t="s">
        <v>61</v>
      </c>
      <c r="D34" s="5" t="s">
        <v>62</v>
      </c>
      <c r="E34" s="13">
        <f>10/273</f>
        <v>0.03663003663</v>
      </c>
    </row>
    <row r="35">
      <c r="C35" s="14">
        <v>0.7</v>
      </c>
      <c r="D35" s="5" t="s">
        <v>63</v>
      </c>
      <c r="E35" s="13">
        <f>5/273</f>
        <v>0.01831501832</v>
      </c>
    </row>
  </sheetData>
  <drawing r:id="rId1"/>
</worksheet>
</file>